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30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3" i="8" s="1"/>
  <c r="R15" i="8"/>
  <c r="R14" i="8" s="1"/>
  <c r="Q15" i="8" l="1"/>
  <c r="Q14" i="8" s="1"/>
  <c r="Q29" i="8"/>
  <c r="Q28" i="8" s="1"/>
  <c r="Q13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<sst xmlns="http://schemas.openxmlformats.org/spreadsheetml/2006/main" count="288" uniqueCount="48">
  <si>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</si>
  <si>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</si>
  <si>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</si>
  <si>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</si>
  <si>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</si>
  <si>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</si>
  <si>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</si>
  <si>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</si>
  <si>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</si>
  <si>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</si>
  <si>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</si>
  <si>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</si>
  <si>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</si>
  <si>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</si>
  <si>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</si>
  <si>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</si>
  <si>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</si>
  <si>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</si>
  <si>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</si>
  <si>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</si>
  <si>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</si>
  <si>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</si>
  <si>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</si>
  <si>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</si>
  <si>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</si>
  <si>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</si>
  <si>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</si>
  <si>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</si>
  <si>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</si>
  <si>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</si>
  <si>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</si>
  <si>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</si>
  <si>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</si>
  <si>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</si>
  <si>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</si>
  <si>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</si>
  <si>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</si>
  <si>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</si>
  <si>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</si>
  <si>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</si>
  <si>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</si>
  <si>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</si>
  <si>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</si>
  <si>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</si>
  <si>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</si>
  <si>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</si>
  <si>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</si>
  <si>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 xml:space="preserve">Приложение 2
к постановлению Администрации города Твери
от «1» июля  2022 № 601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</si>
</sst>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32" s="40" customFormat="1" ht="18.75" x14ac:dyDescent="0.25">
      <c r="A4" s="64" t="s">
        <v>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32" s="40" customFormat="1" ht="18.75" x14ac:dyDescent="0.25">
      <c r="A5" s="63" t="s">
        <v>27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32" s="40" customFormat="1" ht="18.75" x14ac:dyDescent="0.25">
      <c r="A6" s="63" t="s">
        <v>16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1" t="s">
        <v>31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"/>
    </row>
    <row r="9" spans="1:32" ht="9" customHeight="1" x14ac:dyDescent="0.25"/>
    <row r="10" spans="1:32" s="19" customFormat="1" x14ac:dyDescent="0.25">
      <c r="A10" s="66" t="s">
        <v>29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7" t="s">
        <v>28</v>
      </c>
      <c r="P10" s="69"/>
      <c r="Q10" s="69" t="s">
        <v>20</v>
      </c>
      <c r="R10" s="68" t="s">
        <v>19</v>
      </c>
      <c r="S10" s="68"/>
      <c r="T10" s="68"/>
      <c r="U10" s="65" t="s">
        <v>24</v>
      </c>
      <c r="V10" s="65"/>
      <c r="W10" s="65"/>
      <c r="X10" s="65"/>
      <c r="Y10" s="65"/>
      <c r="Z10" s="65"/>
      <c r="AA10" s="6"/>
      <c r="AB10" s="6"/>
      <c r="AC10" s="6"/>
      <c r="AD10" s="6"/>
      <c r="AE10" s="6"/>
      <c r="AF10" s="6"/>
    </row>
    <row r="11" spans="1:32" s="19" customFormat="1" ht="67.5" x14ac:dyDescent="0.25">
      <c r="A11" s="66" t="s">
        <v>10</v>
      </c>
      <c r="B11" s="66"/>
      <c r="C11" s="66" t="s">
        <v>11</v>
      </c>
      <c r="D11" s="66"/>
      <c r="E11" s="66" t="s">
        <v>0</v>
      </c>
      <c r="F11" s="66"/>
      <c r="G11" s="66"/>
      <c r="H11" s="66"/>
      <c r="I11" s="66"/>
      <c r="J11" s="66"/>
      <c r="K11" s="66"/>
      <c r="L11" s="66"/>
      <c r="M11" s="66"/>
      <c r="N11" s="66"/>
      <c r="O11" s="67"/>
      <c r="P11" s="69"/>
      <c r="Q11" s="69"/>
      <c r="R11" s="49" t="s">
        <v>18</v>
      </c>
      <c r="S11" s="50" t="s">
        <v>17</v>
      </c>
      <c r="T11" s="51" t="s">
        <v>25</v>
      </c>
      <c r="U11" s="56" t="s">
        <v>39</v>
      </c>
      <c r="V11" s="56" t="s">
        <v>43</v>
      </c>
      <c r="W11" s="56" t="s">
        <v>37</v>
      </c>
      <c r="X11" s="56" t="s">
        <v>38</v>
      </c>
      <c r="Y11" s="56" t="s">
        <v>45</v>
      </c>
      <c r="Z11" s="56" t="s">
        <v>44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11008.7</v>
      </c>
      <c r="R13" s="45">
        <f t="shared" ref="R13:T13" si="0">R14+R28+R33+R23</f>
        <v>3635.8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5318.9</v>
      </c>
      <c r="R14" s="16">
        <f t="shared" ref="R14:T14" si="1">R15+R19</f>
        <v>1357.3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60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65"/>
      <c r="V15" s="58"/>
      <c r="W15" s="58"/>
      <c r="X15" s="58"/>
      <c r="Y15" s="58"/>
      <c r="Z15" s="58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60"/>
      <c r="P16" s="28">
        <v>600</v>
      </c>
      <c r="Q16" s="28">
        <f t="shared" si="2"/>
        <v>447.8</v>
      </c>
      <c r="R16" s="2">
        <v>447.8</v>
      </c>
      <c r="S16" s="2"/>
      <c r="T16" s="2"/>
      <c r="U16" s="65"/>
      <c r="V16" s="58"/>
      <c r="W16" s="58"/>
      <c r="X16" s="58"/>
      <c r="Y16" s="58"/>
      <c r="Z16" s="58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60"/>
      <c r="P17" s="28">
        <v>600</v>
      </c>
      <c r="Q17" s="28">
        <f t="shared" si="2"/>
        <v>1160.2</v>
      </c>
      <c r="R17" s="2"/>
      <c r="S17" s="2">
        <v>1160.2</v>
      </c>
      <c r="T17" s="2"/>
      <c r="U17" s="65"/>
      <c r="V17" s="58"/>
      <c r="W17" s="58"/>
      <c r="X17" s="58"/>
      <c r="Y17" s="58"/>
      <c r="Z17" s="58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60"/>
      <c r="P18" s="28">
        <v>659.6</v>
      </c>
      <c r="Q18" s="28">
        <f t="shared" si="2"/>
        <v>712.4</v>
      </c>
      <c r="R18" s="2"/>
      <c r="S18" s="2"/>
      <c r="T18" s="2">
        <v>712.4</v>
      </c>
      <c r="U18" s="65"/>
      <c r="V18" s="58"/>
      <c r="W18" s="58"/>
      <c r="X18" s="58"/>
      <c r="Y18" s="58"/>
      <c r="Z18" s="58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60" t="s">
        <v>33</v>
      </c>
      <c r="P19" s="31">
        <f>SUM(P20:P22)</f>
        <v>1859.6</v>
      </c>
      <c r="Q19" s="31">
        <f t="shared" si="2"/>
        <v>2998.5</v>
      </c>
      <c r="R19" s="3">
        <f t="shared" ref="R19:T19" si="4">SUM(R20:R22)</f>
        <v>909.5</v>
      </c>
      <c r="S19" s="3">
        <f t="shared" si="4"/>
        <v>1499.2</v>
      </c>
      <c r="T19" s="3">
        <f t="shared" si="4"/>
        <v>589.79999999999995</v>
      </c>
      <c r="U19" s="65"/>
      <c r="V19" s="59">
        <v>20</v>
      </c>
      <c r="W19" s="59">
        <v>22</v>
      </c>
      <c r="X19" s="58"/>
      <c r="Y19" s="58"/>
      <c r="Z19" s="59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60"/>
      <c r="P20" s="28">
        <v>600</v>
      </c>
      <c r="Q20" s="28">
        <f t="shared" si="2"/>
        <v>909.5</v>
      </c>
      <c r="R20" s="2">
        <v>909.5</v>
      </c>
      <c r="S20" s="2"/>
      <c r="T20" s="2"/>
      <c r="U20" s="65"/>
      <c r="V20" s="59"/>
      <c r="W20" s="59"/>
      <c r="X20" s="58"/>
      <c r="Y20" s="58"/>
      <c r="Z20" s="59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60"/>
      <c r="P21" s="28">
        <v>600</v>
      </c>
      <c r="Q21" s="28">
        <f t="shared" si="2"/>
        <v>1499.2</v>
      </c>
      <c r="R21" s="2"/>
      <c r="S21" s="2">
        <v>1499.2</v>
      </c>
      <c r="T21" s="2"/>
      <c r="U21" s="65"/>
      <c r="V21" s="59"/>
      <c r="W21" s="59"/>
      <c r="X21" s="58"/>
      <c r="Y21" s="58"/>
      <c r="Z21" s="59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60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65"/>
      <c r="V22" s="59"/>
      <c r="W22" s="59"/>
      <c r="X22" s="58"/>
      <c r="Y22" s="58"/>
      <c r="Z22" s="59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41</v>
      </c>
      <c r="P23" s="27"/>
      <c r="Q23" s="26">
        <f>Q24</f>
        <v>909.7</v>
      </c>
      <c r="R23" s="26">
        <f>R24</f>
        <v>530.5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60" t="s">
        <v>42</v>
      </c>
      <c r="P24" s="31">
        <f>SUM(P25:P27)</f>
        <v>1088.3</v>
      </c>
      <c r="Q24" s="31">
        <f>SUM(R24:T24)</f>
        <v>909.7</v>
      </c>
      <c r="R24" s="53">
        <f t="shared" ref="R24:T24" si="5">SUM(R25:R27)</f>
        <v>530.5</v>
      </c>
      <c r="S24" s="53">
        <f t="shared" si="5"/>
        <v>305.2</v>
      </c>
      <c r="T24" s="53">
        <f t="shared" si="5"/>
        <v>74</v>
      </c>
      <c r="U24" s="58"/>
      <c r="V24" s="58"/>
      <c r="W24" s="58"/>
      <c r="X24" s="58"/>
      <c r="Y24" s="59">
        <v>1</v>
      </c>
      <c r="Z24" s="58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60"/>
      <c r="P25" s="28">
        <v>175.7</v>
      </c>
      <c r="Q25" s="28">
        <f>SUM(R25:T25)</f>
        <v>530.5</v>
      </c>
      <c r="R25" s="52">
        <v>530.5</v>
      </c>
      <c r="S25" s="52"/>
      <c r="T25" s="52"/>
      <c r="U25" s="58"/>
      <c r="V25" s="58"/>
      <c r="W25" s="58"/>
      <c r="X25" s="58"/>
      <c r="Y25" s="59"/>
      <c r="Z25" s="58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60"/>
      <c r="P26" s="28">
        <v>561.6</v>
      </c>
      <c r="Q26" s="28">
        <f>SUM(R26:T26)</f>
        <v>305.2</v>
      </c>
      <c r="R26" s="52"/>
      <c r="S26" s="52">
        <v>305.2</v>
      </c>
      <c r="T26" s="52"/>
      <c r="U26" s="58"/>
      <c r="V26" s="58"/>
      <c r="W26" s="58"/>
      <c r="X26" s="58"/>
      <c r="Y26" s="59"/>
      <c r="Z26" s="58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60"/>
      <c r="P27" s="28">
        <v>351</v>
      </c>
      <c r="Q27" s="28">
        <f>SUM(R27:T27)</f>
        <v>74</v>
      </c>
      <c r="R27" s="52"/>
      <c r="S27" s="52"/>
      <c r="T27" s="52">
        <v>74</v>
      </c>
      <c r="U27" s="58"/>
      <c r="V27" s="58"/>
      <c r="W27" s="58"/>
      <c r="X27" s="58"/>
      <c r="Y27" s="59"/>
      <c r="Z27" s="58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2062.1</v>
      </c>
      <c r="R28" s="26">
        <f>R29</f>
        <v>1024.7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60" t="s">
        <v>34</v>
      </c>
      <c r="P29" s="31">
        <f>SUM(P30:P32)</f>
        <v>1088.3</v>
      </c>
      <c r="Q29" s="31">
        <f>SUM(R29:T29)</f>
        <v>2062.1</v>
      </c>
      <c r="R29" s="3">
        <f t="shared" ref="R29:T29" si="6">SUM(R30:R32)</f>
        <v>1024.7</v>
      </c>
      <c r="S29" s="3">
        <f t="shared" si="6"/>
        <v>600</v>
      </c>
      <c r="T29" s="3">
        <f t="shared" si="6"/>
        <v>437.4</v>
      </c>
      <c r="U29" s="58">
        <v>945</v>
      </c>
      <c r="V29" s="58"/>
      <c r="W29" s="58"/>
      <c r="X29" s="58"/>
      <c r="Y29" s="58"/>
      <c r="Z29" s="58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60"/>
      <c r="P30" s="28">
        <v>175.7</v>
      </c>
      <c r="Q30" s="28">
        <f>SUM(R30:T30)</f>
        <v>1024.7</v>
      </c>
      <c r="R30" s="2">
        <f>987.7+37</f>
        <v>1024.7</v>
      </c>
      <c r="S30" s="2"/>
      <c r="T30" s="2"/>
      <c r="U30" s="58"/>
      <c r="V30" s="58"/>
      <c r="W30" s="58"/>
      <c r="X30" s="58"/>
      <c r="Y30" s="58"/>
      <c r="Z30" s="58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60"/>
      <c r="P31" s="28">
        <v>561.6</v>
      </c>
      <c r="Q31" s="28">
        <f>SUM(R31:T31)</f>
        <v>600</v>
      </c>
      <c r="R31" s="2"/>
      <c r="S31" s="2">
        <v>600</v>
      </c>
      <c r="T31" s="2"/>
      <c r="U31" s="58"/>
      <c r="V31" s="58"/>
      <c r="W31" s="58"/>
      <c r="X31" s="58"/>
      <c r="Y31" s="58"/>
      <c r="Z31" s="58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60"/>
      <c r="P32" s="28">
        <v>351</v>
      </c>
      <c r="Q32" s="28">
        <f>SUM(R32:T32)</f>
        <v>437.4</v>
      </c>
      <c r="R32" s="2"/>
      <c r="S32" s="2"/>
      <c r="T32" s="2">
        <v>437.4</v>
      </c>
      <c r="U32" s="58"/>
      <c r="V32" s="58"/>
      <c r="W32" s="58"/>
      <c r="X32" s="58"/>
      <c r="Y32" s="58"/>
      <c r="Z32" s="58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60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58">
        <v>833.4</v>
      </c>
      <c r="V34" s="58"/>
      <c r="W34" s="65"/>
      <c r="X34" s="65"/>
      <c r="Y34" s="65"/>
      <c r="Z34" s="71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60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58"/>
      <c r="V35" s="58"/>
      <c r="W35" s="65"/>
      <c r="X35" s="65"/>
      <c r="Y35" s="65"/>
      <c r="Z35" s="71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60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58"/>
      <c r="V36" s="58"/>
      <c r="W36" s="65"/>
      <c r="X36" s="65"/>
      <c r="Y36" s="65"/>
      <c r="Z36" s="71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60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58"/>
      <c r="V37" s="58"/>
      <c r="W37" s="65"/>
      <c r="X37" s="65"/>
      <c r="Y37" s="65"/>
      <c r="Z37" s="71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60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58"/>
      <c r="V38" s="59">
        <v>4</v>
      </c>
      <c r="W38" s="59">
        <v>48</v>
      </c>
      <c r="X38" s="65"/>
      <c r="Y38" s="65"/>
      <c r="Z38" s="59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60"/>
      <c r="P39" s="2">
        <v>162.6</v>
      </c>
      <c r="Q39" s="28">
        <f t="shared" si="9"/>
        <v>466.9</v>
      </c>
      <c r="R39" s="2">
        <v>466.9</v>
      </c>
      <c r="S39" s="2"/>
      <c r="T39" s="2"/>
      <c r="U39" s="58"/>
      <c r="V39" s="59"/>
      <c r="W39" s="59"/>
      <c r="X39" s="65"/>
      <c r="Y39" s="65"/>
      <c r="Z39" s="59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60"/>
      <c r="P40" s="2">
        <v>310.2</v>
      </c>
      <c r="Q40" s="28">
        <f t="shared" si="9"/>
        <v>841.9</v>
      </c>
      <c r="R40" s="2"/>
      <c r="S40" s="2">
        <v>841.9</v>
      </c>
      <c r="T40" s="2"/>
      <c r="U40" s="58"/>
      <c r="V40" s="59"/>
      <c r="W40" s="59"/>
      <c r="X40" s="65"/>
      <c r="Y40" s="65"/>
      <c r="Z40" s="59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60"/>
      <c r="P41" s="2">
        <v>147.6</v>
      </c>
      <c r="Q41" s="28">
        <f t="shared" si="9"/>
        <v>375.2</v>
      </c>
      <c r="R41" s="2"/>
      <c r="S41" s="2"/>
      <c r="T41" s="2">
        <v>375.2</v>
      </c>
      <c r="U41" s="58"/>
      <c r="V41" s="59"/>
      <c r="W41" s="59"/>
      <c r="X41" s="65"/>
      <c r="Y41" s="65"/>
      <c r="Z41" s="59"/>
      <c r="AA41" s="14"/>
    </row>
    <row r="42" spans="1:27" ht="13.5" customHeight="1" x14ac:dyDescent="0.25">
      <c r="Z42" s="57" t="s">
        <v>46</v>
      </c>
    </row>
    <row r="43" spans="1:27" ht="41.45" customHeight="1" x14ac:dyDescent="0.25">
      <c r="A43" s="70" t="s">
        <v>40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</sheetData>
  <mergeCells count="58">
    <mergeCell ref="O19:O22"/>
    <mergeCell ref="U19:U22"/>
    <mergeCell ref="V19:V22"/>
    <mergeCell ref="W19:W22"/>
    <mergeCell ref="X19:X22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29:O32"/>
    <mergeCell ref="O34:O37"/>
    <mergeCell ref="W29:W32"/>
    <mergeCell ref="V29:V32"/>
    <mergeCell ref="Z29:Z32"/>
    <mergeCell ref="X29:X32"/>
    <mergeCell ref="U29:U32"/>
    <mergeCell ref="Y34:Y37"/>
    <mergeCell ref="Q10:Q11"/>
    <mergeCell ref="X15:X18"/>
    <mergeCell ref="W15:W18"/>
    <mergeCell ref="V15:V18"/>
    <mergeCell ref="Z15:Z18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O24:O27"/>
    <mergeCell ref="U24:U27"/>
    <mergeCell ref="V24:V27"/>
    <mergeCell ref="W24:W27"/>
    <mergeCell ref="X24:X27"/>
    <mergeCell ref="Z24:Z27"/>
    <mergeCell ref="Y15:Y18"/>
    <mergeCell ref="Y19:Y22"/>
    <mergeCell ref="Y24:Y27"/>
    <mergeCell ref="Y29:Y32"/>
    <mergeCell ref="Z19:Z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2022-07-01T13:50:11Z</dcterms:modified>
</cp:coreProperties>
</file>